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<sst xmlns="http://schemas.openxmlformats.org/spreadsheetml/2006/main" count="17" uniqueCount="8">
  <si>
    <t>mL Pumped</t>
  </si>
  <si>
    <t>pH</t>
  </si>
  <si>
    <t>Amount of Surface Water for Recharge</t>
  </si>
  <si>
    <t>Well #1</t>
  </si>
  <si>
    <t>Well #2</t>
  </si>
  <si>
    <t>Well #3</t>
  </si>
  <si>
    <t>TOTAL</t>
  </si>
  <si>
    <t>Month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</si>
</sst>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/>
    <font>
      <b/>
      <sz val="11.0"/>
      <color rgb="FF000000"/>
      <name val="Calibri"/>
    </font>
    <font>
      <sz val="11.0"/>
      <color rgb="FF000000"/>
      <name val="Inconsolata"/>
    </font>
    <font>
      <b/>
    </font>
  </fonts>
  <fills count="6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F2F0E8"/>
        <bgColor rgb="FFF2F0E8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1" numFmtId="0" xfId="0" applyBorder="1" applyFont="1"/>
    <xf borderId="4" fillId="0" fontId="1" numFmtId="0" xfId="0" applyBorder="1" applyFont="1"/>
    <xf borderId="5" fillId="0" fontId="0" numFmtId="0" xfId="0" applyAlignment="1" applyBorder="1" applyFont="1">
      <alignment horizontal="center"/>
    </xf>
    <xf borderId="1" fillId="2" fontId="0" numFmtId="0" xfId="0" applyAlignment="1" applyBorder="1" applyFill="1" applyFont="1">
      <alignment horizontal="center"/>
    </xf>
    <xf borderId="2" fillId="0" fontId="0" numFmtId="0" xfId="0" applyAlignment="1" applyBorder="1" applyFont="1">
      <alignment horizontal="center" readingOrder="0"/>
    </xf>
    <xf borderId="6" fillId="0" fontId="1" numFmtId="0" xfId="0" applyBorder="1" applyFont="1"/>
    <xf borderId="5" fillId="0" fontId="0" numFmtId="0" xfId="0" applyBorder="1" applyFont="1"/>
    <xf borderId="5" fillId="0" fontId="0" numFmtId="0" xfId="0" applyAlignment="1" applyBorder="1" applyFont="1">
      <alignment readingOrder="0"/>
    </xf>
    <xf borderId="7" fillId="0" fontId="1" numFmtId="0" xfId="0" applyBorder="1" applyFont="1"/>
    <xf borderId="5" fillId="0" fontId="1" numFmtId="0" xfId="0" applyAlignment="1" applyBorder="1" applyFont="1">
      <alignment readingOrder="0"/>
    </xf>
    <xf borderId="5" fillId="0" fontId="1" numFmtId="0" xfId="0" applyBorder="1" applyFont="1"/>
    <xf borderId="5" fillId="3" fontId="0" numFmtId="0" xfId="0" applyBorder="1" applyFill="1" applyFont="1"/>
    <xf borderId="5" fillId="3" fontId="0" numFmtId="0" xfId="0" applyAlignment="1" applyBorder="1" applyFont="1">
      <alignment readingOrder="0"/>
    </xf>
    <xf borderId="5" fillId="3" fontId="2" numFmtId="0" xfId="0" applyAlignment="1" applyBorder="1" applyFont="1">
      <alignment readingOrder="0"/>
    </xf>
    <xf borderId="5" fillId="4" fontId="0" numFmtId="0" xfId="0" applyBorder="1" applyFill="1" applyFont="1"/>
    <xf borderId="5" fillId="4" fontId="0" numFmtId="1" xfId="0" applyBorder="1" applyFont="1" applyNumberFormat="1"/>
    <xf borderId="5" fillId="4" fontId="3" numFmtId="1" xfId="0" applyBorder="1" applyFont="1" applyNumberFormat="1"/>
    <xf borderId="5" fillId="4" fontId="4" numFmtId="1" xfId="0" applyBorder="1" applyFont="1" applyNumberFormat="1"/>
    <xf borderId="5" fillId="5" fontId="2" numFmtId="0" xfId="0" applyAlignment="1" applyBorder="1" applyFill="1" applyFont="1">
      <alignment readingOrder="0"/>
    </xf>
    <xf borderId="5" fillId="5" fontId="0" numFmtId="0" xfId="0" applyBorder="1" applyFont="1"/>
    <xf borderId="5" fillId="5" fontId="0" numFmtId="1" xfId="0" applyBorder="1" applyFont="1" applyNumberFormat="1"/>
    <xf borderId="5" fillId="5" fontId="3" numFmtId="1" xfId="0" applyBorder="1" applyFont="1" applyNumberFormat="1"/>
    <xf borderId="5" fillId="5" fontId="4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71"/>
    <col customWidth="1" min="2" max="3" width="7.43"/>
    <col customWidth="1" min="4" max="5" width="8.71"/>
    <col customWidth="1" min="6" max="6" width="2.57"/>
    <col customWidth="1" min="7" max="10" width="8.71"/>
    <col customWidth="1" min="11" max="11" width="2.29"/>
    <col customWidth="1" min="12" max="27" width="8.71"/>
  </cols>
  <sheetData>
    <row r="1" ht="14.25" customHeight="1">
      <c r="A1" s="1"/>
      <c r="B1" s="2" t="s">
        <v>0</v>
      </c>
      <c r="C1" s="3"/>
      <c r="D1" s="4"/>
      <c r="E1" s="5"/>
      <c r="F1" s="6"/>
      <c r="G1" s="1"/>
      <c r="H1" s="2" t="s">
        <v>1</v>
      </c>
      <c r="I1" s="3"/>
      <c r="J1" s="4"/>
      <c r="K1" s="6"/>
      <c r="L1" s="1"/>
      <c r="M1" s="7" t="s">
        <v>2</v>
      </c>
      <c r="N1" s="3"/>
      <c r="O1" s="3"/>
      <c r="P1" s="4"/>
    </row>
    <row r="2" ht="14.25" customHeight="1">
      <c r="A2" s="8"/>
      <c r="B2" s="9" t="s">
        <v>3</v>
      </c>
      <c r="C2" s="9" t="s">
        <v>4</v>
      </c>
      <c r="D2" s="9" t="s">
        <v>5</v>
      </c>
      <c r="E2" s="10" t="s">
        <v>6</v>
      </c>
      <c r="F2" s="11"/>
      <c r="G2" s="8"/>
      <c r="H2" s="9" t="s">
        <v>3</v>
      </c>
      <c r="I2" s="9" t="s">
        <v>4</v>
      </c>
      <c r="J2" s="9" t="s">
        <v>5</v>
      </c>
      <c r="K2" s="11"/>
      <c r="L2" s="8"/>
      <c r="M2" s="9" t="s">
        <v>3</v>
      </c>
      <c r="N2" s="9" t="s">
        <v>4</v>
      </c>
      <c r="O2" s="9" t="s">
        <v>5</v>
      </c>
      <c r="P2" s="12" t="s">
        <v>6</v>
      </c>
    </row>
    <row r="3" ht="14.25" customHeight="1">
      <c r="A3" s="9" t="s">
        <v>7</v>
      </c>
      <c r="B3" s="9"/>
      <c r="C3" s="9"/>
      <c r="D3" s="9"/>
      <c r="E3" s="9"/>
      <c r="F3" s="11"/>
      <c r="G3" s="9" t="s">
        <v>7</v>
      </c>
      <c r="H3" s="9"/>
      <c r="I3" s="9"/>
      <c r="J3" s="9"/>
      <c r="K3" s="11"/>
      <c r="L3" s="9" t="s">
        <v>7</v>
      </c>
      <c r="M3" s="9"/>
      <c r="N3" s="9"/>
      <c r="O3" s="9"/>
      <c r="P3" s="13"/>
    </row>
    <row r="4" ht="14.25" customHeight="1">
      <c r="A4" s="14">
        <v>1.0</v>
      </c>
      <c r="B4" s="15"/>
      <c r="C4" s="15"/>
      <c r="D4" s="15"/>
      <c r="E4" s="16">
        <f t="shared" ref="E4:E13" si="1">B4+C4+D4</f>
        <v>0</v>
      </c>
      <c r="F4" s="11"/>
      <c r="G4" s="14">
        <v>1.0</v>
      </c>
      <c r="H4" s="14"/>
      <c r="I4" s="14"/>
      <c r="J4" s="14"/>
      <c r="K4" s="11"/>
      <c r="L4" s="17">
        <v>1.0</v>
      </c>
      <c r="M4" s="18">
        <f t="shared" ref="M4:M5" si="2">E4*0.64</f>
        <v>0</v>
      </c>
      <c r="N4" s="18">
        <f t="shared" ref="N4:N5" si="3">E4*0.19</f>
        <v>0</v>
      </c>
      <c r="O4" s="19">
        <f t="shared" ref="O4:O5" si="4">E4*0.17</f>
        <v>0</v>
      </c>
      <c r="P4" s="20">
        <f t="shared" ref="P4:P13" si="5">SUM(M4:O4)</f>
        <v>0</v>
      </c>
    </row>
    <row r="5" ht="14.25" customHeight="1">
      <c r="A5" s="9">
        <v>2.0</v>
      </c>
      <c r="B5" s="10"/>
      <c r="C5" s="10"/>
      <c r="D5" s="10"/>
      <c r="E5" s="21">
        <f t="shared" si="1"/>
        <v>0</v>
      </c>
      <c r="F5" s="11"/>
      <c r="G5" s="9">
        <v>2.0</v>
      </c>
      <c r="H5" s="9"/>
      <c r="I5" s="9"/>
      <c r="J5" s="9"/>
      <c r="K5" s="11"/>
      <c r="L5" s="22">
        <v>2.0</v>
      </c>
      <c r="M5" s="23">
        <f t="shared" si="2"/>
        <v>0</v>
      </c>
      <c r="N5" s="23">
        <f t="shared" si="3"/>
        <v>0</v>
      </c>
      <c r="O5" s="24">
        <f t="shared" si="4"/>
        <v>0</v>
      </c>
      <c r="P5" s="25">
        <f t="shared" si="5"/>
        <v>0</v>
      </c>
    </row>
    <row r="6" ht="14.25" customHeight="1">
      <c r="A6" s="14">
        <v>3.0</v>
      </c>
      <c r="B6" s="15"/>
      <c r="C6" s="15"/>
      <c r="D6" s="15"/>
      <c r="E6" s="16">
        <f t="shared" si="1"/>
        <v>0</v>
      </c>
      <c r="F6" s="11"/>
      <c r="G6" s="14">
        <v>3.0</v>
      </c>
      <c r="H6" s="14"/>
      <c r="I6" s="14"/>
      <c r="J6" s="14"/>
      <c r="K6" s="11"/>
      <c r="L6" s="17">
        <v>3.0</v>
      </c>
      <c r="M6" s="18">
        <f>E6*0.58</f>
        <v>0</v>
      </c>
      <c r="N6" s="18">
        <f>E6*0.14</f>
        <v>0</v>
      </c>
      <c r="O6" s="19">
        <f>E6*0.11</f>
        <v>0</v>
      </c>
      <c r="P6" s="20">
        <f t="shared" si="5"/>
        <v>0</v>
      </c>
    </row>
    <row r="7" ht="14.25" customHeight="1">
      <c r="A7" s="9">
        <v>4.0</v>
      </c>
      <c r="B7" s="10"/>
      <c r="C7" s="10"/>
      <c r="D7" s="10"/>
      <c r="E7" s="21">
        <f t="shared" si="1"/>
        <v>0</v>
      </c>
      <c r="F7" s="11"/>
      <c r="G7" s="9">
        <v>4.0</v>
      </c>
      <c r="H7" s="9"/>
      <c r="I7" s="9"/>
      <c r="J7" s="9"/>
      <c r="K7" s="11"/>
      <c r="L7" s="22">
        <v>4.0</v>
      </c>
      <c r="M7" s="23">
        <f>E7*0.64</f>
        <v>0</v>
      </c>
      <c r="N7" s="23">
        <f>E7*0.19</f>
        <v>0</v>
      </c>
      <c r="O7" s="24">
        <f>E7*0.17</f>
        <v>0</v>
      </c>
      <c r="P7" s="25">
        <f t="shared" si="5"/>
        <v>0</v>
      </c>
    </row>
    <row r="8" ht="14.25" customHeight="1">
      <c r="A8" s="14">
        <v>5.0</v>
      </c>
      <c r="B8" s="15"/>
      <c r="C8" s="14"/>
      <c r="D8" s="14"/>
      <c r="E8" s="16">
        <f t="shared" si="1"/>
        <v>0</v>
      </c>
      <c r="F8" s="11"/>
      <c r="G8" s="14">
        <v>5.0</v>
      </c>
      <c r="H8" s="14"/>
      <c r="I8" s="14"/>
      <c r="J8" s="14"/>
      <c r="K8" s="11"/>
      <c r="L8" s="17">
        <v>5.0</v>
      </c>
      <c r="M8" s="18">
        <f>E8*0.7</f>
        <v>0</v>
      </c>
      <c r="N8" s="18">
        <f>E8*0.23</f>
        <v>0</v>
      </c>
      <c r="O8" s="19">
        <f>E8*0.19</f>
        <v>0</v>
      </c>
      <c r="P8" s="20">
        <f t="shared" si="5"/>
        <v>0</v>
      </c>
    </row>
    <row r="9" ht="14.25" customHeight="1">
      <c r="A9" s="9">
        <v>6.0</v>
      </c>
      <c r="B9" s="9"/>
      <c r="C9" s="9"/>
      <c r="D9" s="9"/>
      <c r="E9" s="21">
        <f t="shared" si="1"/>
        <v>0</v>
      </c>
      <c r="F9" s="11"/>
      <c r="G9" s="9">
        <v>6.0</v>
      </c>
      <c r="H9" s="9"/>
      <c r="I9" s="9"/>
      <c r="J9" s="9"/>
      <c r="K9" s="11"/>
      <c r="L9" s="22">
        <v>6.0</v>
      </c>
      <c r="M9" s="23">
        <f>E9*0.5</f>
        <v>0</v>
      </c>
      <c r="N9" s="23">
        <f>E9*0.09</f>
        <v>0</v>
      </c>
      <c r="O9" s="24">
        <f>E9*0.09</f>
        <v>0</v>
      </c>
      <c r="P9" s="25">
        <f t="shared" si="5"/>
        <v>0</v>
      </c>
    </row>
    <row r="10" ht="14.25" customHeight="1">
      <c r="A10" s="14">
        <v>7.0</v>
      </c>
      <c r="B10" s="14"/>
      <c r="C10" s="14"/>
      <c r="D10" s="14"/>
      <c r="E10" s="16">
        <f t="shared" si="1"/>
        <v>0</v>
      </c>
      <c r="F10" s="11"/>
      <c r="G10" s="14">
        <v>7.0</v>
      </c>
      <c r="H10" s="14"/>
      <c r="I10" s="14"/>
      <c r="J10" s="14"/>
      <c r="K10" s="11"/>
      <c r="L10" s="17">
        <v>7.0</v>
      </c>
      <c r="M10" s="18">
        <f t="shared" ref="M10:M13" si="6">E10*0.64</f>
        <v>0</v>
      </c>
      <c r="N10" s="18">
        <f t="shared" ref="N10:N13" si="7">E10*0.19</f>
        <v>0</v>
      </c>
      <c r="O10" s="19">
        <f t="shared" ref="O10:O13" si="8">E10*0.17</f>
        <v>0</v>
      </c>
      <c r="P10" s="20">
        <f t="shared" si="5"/>
        <v>0</v>
      </c>
    </row>
    <row r="11" ht="14.25" customHeight="1">
      <c r="A11" s="9">
        <v>8.0</v>
      </c>
      <c r="B11" s="9"/>
      <c r="C11" s="9"/>
      <c r="D11" s="9"/>
      <c r="E11" s="21">
        <f t="shared" si="1"/>
        <v>0</v>
      </c>
      <c r="F11" s="11"/>
      <c r="G11" s="9">
        <v>8.0</v>
      </c>
      <c r="H11" s="9"/>
      <c r="I11" s="9"/>
      <c r="J11" s="9"/>
      <c r="K11" s="11"/>
      <c r="L11" s="22">
        <v>8.0</v>
      </c>
      <c r="M11" s="23">
        <f t="shared" si="6"/>
        <v>0</v>
      </c>
      <c r="N11" s="23">
        <f t="shared" si="7"/>
        <v>0</v>
      </c>
      <c r="O11" s="24">
        <f t="shared" si="8"/>
        <v>0</v>
      </c>
      <c r="P11" s="25">
        <f t="shared" si="5"/>
        <v>0</v>
      </c>
    </row>
    <row r="12" ht="14.25" customHeight="1">
      <c r="A12" s="14">
        <v>9.0</v>
      </c>
      <c r="B12" s="14"/>
      <c r="C12" s="14"/>
      <c r="D12" s="14"/>
      <c r="E12" s="16">
        <f t="shared" si="1"/>
        <v>0</v>
      </c>
      <c r="F12" s="11"/>
      <c r="G12" s="14">
        <v>9.0</v>
      </c>
      <c r="H12" s="14"/>
      <c r="I12" s="14"/>
      <c r="J12" s="14"/>
      <c r="K12" s="11"/>
      <c r="L12" s="17">
        <v>9.0</v>
      </c>
      <c r="M12" s="18">
        <f t="shared" si="6"/>
        <v>0</v>
      </c>
      <c r="N12" s="18">
        <f t="shared" si="7"/>
        <v>0</v>
      </c>
      <c r="O12" s="19">
        <f t="shared" si="8"/>
        <v>0</v>
      </c>
      <c r="P12" s="20">
        <f t="shared" si="5"/>
        <v>0</v>
      </c>
    </row>
    <row r="13" ht="14.25" customHeight="1">
      <c r="A13" s="9">
        <v>10.0</v>
      </c>
      <c r="B13" s="9"/>
      <c r="C13" s="9"/>
      <c r="D13" s="9"/>
      <c r="E13" s="21">
        <f t="shared" si="1"/>
        <v>0</v>
      </c>
      <c r="F13" s="8"/>
      <c r="G13" s="9">
        <v>10.0</v>
      </c>
      <c r="H13" s="9"/>
      <c r="I13" s="9"/>
      <c r="J13" s="9"/>
      <c r="K13" s="8"/>
      <c r="L13" s="22">
        <v>10.0</v>
      </c>
      <c r="M13" s="23">
        <f t="shared" si="6"/>
        <v>0</v>
      </c>
      <c r="N13" s="23">
        <f t="shared" si="7"/>
        <v>0</v>
      </c>
      <c r="O13" s="24">
        <f t="shared" si="8"/>
        <v>0</v>
      </c>
      <c r="P13" s="25">
        <f t="shared" si="5"/>
        <v>0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B1:D1"/>
    <mergeCell ref="H1:J1"/>
    <mergeCell ref="A1:A2"/>
    <mergeCell ref="G1:G2"/>
    <mergeCell ref="L1:L2"/>
    <mergeCell ref="F1:F13"/>
    <mergeCell ref="K1:K13"/>
    <mergeCell ref="M1:P1"/>
  </mergeCells>
  <drawing r:id="rId1"/>
</worksheet>
</file>